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INE\FSKBH\Stævner\Julestævne\"/>
    </mc:Choice>
  </mc:AlternateContent>
  <xr:revisionPtr revIDLastSave="0" documentId="13_ncr:1_{CCF44B4D-D1CF-4AFE-9F93-D22107C5F0AB}" xr6:coauthVersionLast="47" xr6:coauthVersionMax="47" xr10:uidLastSave="{00000000-0000-0000-0000-000000000000}"/>
  <bookViews>
    <workbookView xWindow="0" yWindow="30" windowWidth="12570" windowHeight="15270" xr2:uid="{00000000-000D-0000-FFFF-FFFF00000000}"/>
  </bookViews>
  <sheets>
    <sheet name="Start 9.45" sheetId="10" r:id="rId1"/>
    <sheet name="Start 11.15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1" l="1"/>
  <c r="H15" i="11" s="1"/>
  <c r="G37" i="11"/>
  <c r="G46" i="10"/>
  <c r="G28" i="10"/>
  <c r="H6" i="11"/>
  <c r="F35" i="11"/>
  <c r="F5" i="11"/>
  <c r="H5" i="11" s="1"/>
  <c r="F14" i="11"/>
  <c r="H14" i="11" s="1"/>
  <c r="F12" i="11"/>
  <c r="H12" i="11" s="1"/>
  <c r="F30" i="11"/>
  <c r="H30" i="11" s="1"/>
  <c r="F19" i="11"/>
  <c r="H19" i="11" s="1"/>
  <c r="F10" i="11"/>
  <c r="H10" i="11" s="1"/>
  <c r="F21" i="11"/>
  <c r="H21" i="11" s="1"/>
  <c r="F20" i="11"/>
  <c r="H20" i="11" s="1"/>
  <c r="F22" i="11"/>
  <c r="H22" i="11" s="1"/>
  <c r="F8" i="11"/>
  <c r="H8" i="11" s="1"/>
  <c r="F7" i="11"/>
  <c r="H7" i="11" s="1"/>
  <c r="F18" i="11"/>
  <c r="H18" i="11" s="1"/>
  <c r="F9" i="11"/>
  <c r="H9" i="11" s="1"/>
  <c r="F37" i="11"/>
  <c r="F38" i="11"/>
  <c r="H38" i="11" s="1"/>
  <c r="F33" i="11"/>
  <c r="H33" i="11" s="1"/>
  <c r="F36" i="11"/>
  <c r="H36" i="11" s="1"/>
  <c r="F23" i="11"/>
  <c r="H23" i="11" s="1"/>
  <c r="F26" i="11"/>
  <c r="H26" i="11" s="1"/>
  <c r="F16" i="11"/>
  <c r="H16" i="11" s="1"/>
  <c r="F32" i="11"/>
  <c r="H32" i="11" s="1"/>
  <c r="F34" i="11"/>
  <c r="H34" i="11" s="1"/>
  <c r="F25" i="11"/>
  <c r="H25" i="11" s="1"/>
  <c r="F31" i="11"/>
  <c r="H31" i="11" s="1"/>
  <c r="F27" i="11"/>
  <c r="H27" i="11" s="1"/>
  <c r="F17" i="11"/>
  <c r="H17" i="11" s="1"/>
  <c r="F29" i="11"/>
  <c r="H29" i="11" s="1"/>
  <c r="F13" i="11"/>
  <c r="H13" i="11" s="1"/>
  <c r="H35" i="11"/>
  <c r="F11" i="11"/>
  <c r="H11" i="11" s="1"/>
  <c r="F24" i="11"/>
  <c r="H24" i="11" s="1"/>
  <c r="F28" i="11"/>
  <c r="H28" i="11" s="1"/>
  <c r="F28" i="10"/>
  <c r="F22" i="10"/>
  <c r="H22" i="10" s="1"/>
  <c r="F37" i="10"/>
  <c r="H37" i="10" s="1"/>
  <c r="F48" i="10"/>
  <c r="H48" i="10" s="1"/>
  <c r="F27" i="10"/>
  <c r="H27" i="10" s="1"/>
  <c r="F24" i="10"/>
  <c r="H24" i="10" s="1"/>
  <c r="F9" i="10"/>
  <c r="H9" i="10" s="1"/>
  <c r="F47" i="10"/>
  <c r="H47" i="10" s="1"/>
  <c r="F51" i="10"/>
  <c r="F29" i="10"/>
  <c r="H29" i="10" s="1"/>
  <c r="F17" i="10"/>
  <c r="H17" i="10" s="1"/>
  <c r="H10" i="10"/>
  <c r="F16" i="10"/>
  <c r="H16" i="10" s="1"/>
  <c r="F14" i="10"/>
  <c r="H14" i="10" s="1"/>
  <c r="H5" i="10"/>
  <c r="H19" i="10"/>
  <c r="F6" i="10"/>
  <c r="H6" i="10" s="1"/>
  <c r="F23" i="10"/>
  <c r="H23" i="10" s="1"/>
  <c r="F31" i="10"/>
  <c r="H31" i="10" s="1"/>
  <c r="F18" i="10"/>
  <c r="H18" i="10" s="1"/>
  <c r="F26" i="10"/>
  <c r="H26" i="10" s="1"/>
  <c r="F13" i="10"/>
  <c r="H13" i="10" s="1"/>
  <c r="F45" i="10"/>
  <c r="H45" i="10" s="1"/>
  <c r="F50" i="10"/>
  <c r="F40" i="10"/>
  <c r="H40" i="10" s="1"/>
  <c r="F15" i="10"/>
  <c r="H15" i="10" s="1"/>
  <c r="F35" i="10"/>
  <c r="H35" i="10" s="1"/>
  <c r="F39" i="10"/>
  <c r="H39" i="10" s="1"/>
  <c r="F8" i="10"/>
  <c r="H8" i="10" s="1"/>
  <c r="F12" i="10"/>
  <c r="H12" i="10" s="1"/>
  <c r="F11" i="10"/>
  <c r="H11" i="10" s="1"/>
  <c r="F30" i="10"/>
  <c r="H30" i="10" s="1"/>
  <c r="F25" i="10"/>
  <c r="H25" i="10" s="1"/>
  <c r="F7" i="10"/>
  <c r="H7" i="10" s="1"/>
  <c r="F21" i="10"/>
  <c r="H21" i="10" s="1"/>
  <c r="F33" i="10"/>
  <c r="H33" i="10" s="1"/>
  <c r="F44" i="10"/>
  <c r="H44" i="10" s="1"/>
  <c r="F41" i="10"/>
  <c r="H41" i="10" s="1"/>
  <c r="F34" i="10"/>
  <c r="H34" i="10" s="1"/>
  <c r="F49" i="10"/>
  <c r="H49" i="10" s="1"/>
  <c r="F20" i="10"/>
  <c r="H20" i="10" s="1"/>
  <c r="F38" i="10"/>
  <c r="H38" i="10" s="1"/>
  <c r="F32" i="10"/>
  <c r="H32" i="10" s="1"/>
  <c r="F42" i="10"/>
  <c r="H42" i="10" s="1"/>
  <c r="F46" i="10"/>
  <c r="F36" i="10"/>
  <c r="H36" i="10" s="1"/>
  <c r="F43" i="10"/>
  <c r="H43" i="10" s="1"/>
  <c r="H28" i="10" l="1"/>
  <c r="H37" i="11"/>
  <c r="H46" i="10"/>
</calcChain>
</file>

<file path=xl/sharedStrings.xml><?xml version="1.0" encoding="utf-8"?>
<sst xmlns="http://schemas.openxmlformats.org/spreadsheetml/2006/main" count="269" uniqueCount="188">
  <si>
    <t>Navn</t>
  </si>
  <si>
    <t>Klub</t>
  </si>
  <si>
    <t>Licens</t>
  </si>
  <si>
    <t>Bane</t>
  </si>
  <si>
    <t>Karen Rasmussen</t>
  </si>
  <si>
    <t>Henry Frederiksen</t>
  </si>
  <si>
    <t>Keld V Olsen</t>
  </si>
  <si>
    <t>343-002</t>
  </si>
  <si>
    <t>Snit</t>
  </si>
  <si>
    <t>HBK Sport</t>
  </si>
  <si>
    <t>343-007</t>
  </si>
  <si>
    <t>343-003</t>
  </si>
  <si>
    <t>343-001</t>
  </si>
  <si>
    <t>Elme Hegn</t>
  </si>
  <si>
    <t>Birgitte Gimle</t>
  </si>
  <si>
    <t>646-008</t>
  </si>
  <si>
    <t>646-010</t>
  </si>
  <si>
    <t>Børge Keller</t>
  </si>
  <si>
    <t>999-025</t>
  </si>
  <si>
    <t>Gæst</t>
  </si>
  <si>
    <t>999-043</t>
  </si>
  <si>
    <t>John M Larsen</t>
  </si>
  <si>
    <t>Jan Bastholm</t>
  </si>
  <si>
    <t>155-001</t>
  </si>
  <si>
    <t>Sevang</t>
  </si>
  <si>
    <t>Brian Rasmussen</t>
  </si>
  <si>
    <t>155-005</t>
  </si>
  <si>
    <t>Peer Nielsen</t>
  </si>
  <si>
    <t>LIF</t>
  </si>
  <si>
    <t>078-005</t>
  </si>
  <si>
    <t>078-009</t>
  </si>
  <si>
    <t>Jørgen Andersen</t>
  </si>
  <si>
    <t>078-019</t>
  </si>
  <si>
    <t>Jaromir Kostelecky</t>
  </si>
  <si>
    <t>078-035</t>
  </si>
  <si>
    <t>Frank Johnsen</t>
  </si>
  <si>
    <t>078-077</t>
  </si>
  <si>
    <t>Frank Larsen</t>
  </si>
  <si>
    <t>078-081</t>
  </si>
  <si>
    <t>MBW-I</t>
  </si>
  <si>
    <t>Steen Brehmer</t>
  </si>
  <si>
    <t>332-027</t>
  </si>
  <si>
    <t>Erik Lund</t>
  </si>
  <si>
    <t>332-019</t>
  </si>
  <si>
    <t>Johnny Bruun</t>
  </si>
  <si>
    <t>332-003</t>
  </si>
  <si>
    <t>Frank Aggergaard</t>
  </si>
  <si>
    <t>033-007</t>
  </si>
  <si>
    <t>Danske Bank</t>
  </si>
  <si>
    <t>Ebbe Jensen</t>
  </si>
  <si>
    <t>033-011</t>
  </si>
  <si>
    <t>Grethe Aggergaard</t>
  </si>
  <si>
    <t>033-014</t>
  </si>
  <si>
    <t>Jan Lauritzen</t>
  </si>
  <si>
    <t>117-003</t>
  </si>
  <si>
    <t>SDCA</t>
  </si>
  <si>
    <t>032-001</t>
  </si>
  <si>
    <t>Disa</t>
  </si>
  <si>
    <t>Per Klokmose</t>
  </si>
  <si>
    <t>Claus Jensen</t>
  </si>
  <si>
    <t>Elise Jensen</t>
  </si>
  <si>
    <t>032-002</t>
  </si>
  <si>
    <t>Randi Klokmose</t>
  </si>
  <si>
    <t>Mogens Olsen</t>
  </si>
  <si>
    <t>133-011</t>
  </si>
  <si>
    <t>Topdanmark</t>
  </si>
  <si>
    <t>DSB</t>
  </si>
  <si>
    <t>Bjarne Olsen</t>
  </si>
  <si>
    <t>024-029</t>
  </si>
  <si>
    <t>Jonna Holm</t>
  </si>
  <si>
    <t>024-006</t>
  </si>
  <si>
    <t>Tine Bune</t>
  </si>
  <si>
    <t>024-012</t>
  </si>
  <si>
    <t>Zülfi Aydogmus</t>
  </si>
  <si>
    <t>Jannie Jacobsen</t>
  </si>
  <si>
    <t>332-008</t>
  </si>
  <si>
    <t>Hugo Hvidkvist</t>
  </si>
  <si>
    <t>078-011</t>
  </si>
  <si>
    <t>Start kl. 9.45</t>
  </si>
  <si>
    <t>Start kl. 11.15</t>
  </si>
  <si>
    <t>Christian Frøik Christensen</t>
  </si>
  <si>
    <t>999-xxx</t>
  </si>
  <si>
    <t>Leif  Corfixsen</t>
  </si>
  <si>
    <t>Anne T Corfixsen</t>
  </si>
  <si>
    <t>343-004</t>
  </si>
  <si>
    <t>Jan Breusch</t>
  </si>
  <si>
    <t>646-003</t>
  </si>
  <si>
    <t>646-004</t>
  </si>
  <si>
    <t>Birthe Lohman</t>
  </si>
  <si>
    <t>Elsebeth Breusch</t>
  </si>
  <si>
    <t>Jette Olsen</t>
  </si>
  <si>
    <t>Kaj J Wieczorek</t>
  </si>
  <si>
    <t>032-901</t>
  </si>
  <si>
    <t>Enkeltmedlem</t>
  </si>
  <si>
    <t>133-9xx</t>
  </si>
  <si>
    <t>Enkelt medlem</t>
  </si>
  <si>
    <t>999-117</t>
  </si>
  <si>
    <t xml:space="preserve">Sevang </t>
  </si>
  <si>
    <t>Claus Nielsen</t>
  </si>
  <si>
    <t>IBBH</t>
  </si>
  <si>
    <t>Klaus Vilhelmsen</t>
  </si>
  <si>
    <t>Emil Dinesen</t>
  </si>
  <si>
    <t>072-xxx</t>
  </si>
  <si>
    <t>Tony Wahl Andersen</t>
  </si>
  <si>
    <t>Lars Hansen</t>
  </si>
  <si>
    <t>Pedro Vestergaard</t>
  </si>
  <si>
    <t>Gitte Nielsen</t>
  </si>
  <si>
    <t>Jonna Due</t>
  </si>
  <si>
    <t>Ingrid Murguia</t>
  </si>
  <si>
    <t>Gesa Jürgensen</t>
  </si>
  <si>
    <t>Carina Villumsen</t>
  </si>
  <si>
    <t>Brian Telander</t>
  </si>
  <si>
    <t>024-059</t>
  </si>
  <si>
    <t>Annette Christiansen</t>
  </si>
  <si>
    <t>024-024</t>
  </si>
  <si>
    <t>032-9xx</t>
  </si>
  <si>
    <t>Palle Kjær Andersen</t>
  </si>
  <si>
    <t>Steen Halvorsen</t>
  </si>
  <si>
    <t>078-013</t>
  </si>
  <si>
    <t>Lasse Johnsson</t>
  </si>
  <si>
    <t>Kenneth Schultz</t>
  </si>
  <si>
    <t>024-9xx</t>
  </si>
  <si>
    <t>Lars Linder</t>
  </si>
  <si>
    <t>006-041</t>
  </si>
  <si>
    <t>Coop Idræt</t>
  </si>
  <si>
    <t>Tommy Christensen</t>
  </si>
  <si>
    <t>006-045</t>
  </si>
  <si>
    <t>Anders T Christensen</t>
  </si>
  <si>
    <t>006-007</t>
  </si>
  <si>
    <t>Godwin Sayson</t>
  </si>
  <si>
    <t>006-005</t>
  </si>
  <si>
    <t>Alex Kristensen</t>
  </si>
  <si>
    <t>006-011</t>
  </si>
  <si>
    <t>Verner Kruse</t>
  </si>
  <si>
    <t>006-023</t>
  </si>
  <si>
    <t>Molly Frausing</t>
  </si>
  <si>
    <t>006-022</t>
  </si>
  <si>
    <t>Rikke Bach Nielsen</t>
  </si>
  <si>
    <t>006-016</t>
  </si>
  <si>
    <t>Finn Storgaard</t>
  </si>
  <si>
    <t>006-033</t>
  </si>
  <si>
    <t>Michael Jeppesen</t>
  </si>
  <si>
    <t>332-021</t>
  </si>
  <si>
    <t>LBA</t>
  </si>
  <si>
    <t>John Køningsberg</t>
  </si>
  <si>
    <t>005-055</t>
  </si>
  <si>
    <t>ALI</t>
  </si>
  <si>
    <t>Per B Nielsen</t>
  </si>
  <si>
    <t>005-001</t>
  </si>
  <si>
    <t>Carsten Hammershøj</t>
  </si>
  <si>
    <t>005-031</t>
  </si>
  <si>
    <t>Casper Hammershøj</t>
  </si>
  <si>
    <t>005-035</t>
  </si>
  <si>
    <t>Rene Laundav</t>
  </si>
  <si>
    <t>005-011</t>
  </si>
  <si>
    <t>Martin Ø Pedersen</t>
  </si>
  <si>
    <t>005-015</t>
  </si>
  <si>
    <t>Nordea</t>
  </si>
  <si>
    <t>024-023</t>
  </si>
  <si>
    <t>John V Petersen</t>
  </si>
  <si>
    <t>347-001</t>
  </si>
  <si>
    <t>032-173</t>
  </si>
  <si>
    <t>Leif Slangerup</t>
  </si>
  <si>
    <t>101-019</t>
  </si>
  <si>
    <t>Søren Roslyng</t>
  </si>
  <si>
    <t>101-036</t>
  </si>
  <si>
    <t>Tonny Dam</t>
  </si>
  <si>
    <t>101-027</t>
  </si>
  <si>
    <t>Ole Jørgensen</t>
  </si>
  <si>
    <t>101-023</t>
  </si>
  <si>
    <t>Ulla Høgh</t>
  </si>
  <si>
    <t>101-010</t>
  </si>
  <si>
    <t>Christian Larsen</t>
  </si>
  <si>
    <t>Lillian Andersen</t>
  </si>
  <si>
    <t>Tryg</t>
  </si>
  <si>
    <t>Christina Farum</t>
  </si>
  <si>
    <t>024-016</t>
  </si>
  <si>
    <t>155-157</t>
  </si>
  <si>
    <t>007-012</t>
  </si>
  <si>
    <t>Afbud</t>
  </si>
  <si>
    <t>HCP ialt</t>
  </si>
  <si>
    <t>Rene kegler</t>
  </si>
  <si>
    <t>Total</t>
  </si>
  <si>
    <t>Seddel mgl</t>
  </si>
  <si>
    <t>Gert Nielsen</t>
  </si>
  <si>
    <t>664-021</t>
  </si>
  <si>
    <t>Proshoppen</t>
  </si>
  <si>
    <t>Resultatliste Julestævne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</si>
</sst>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</font>
    <font>
      <sz val="11"/>
      <name val="Calibri"/>
      <family val="2"/>
      <scheme val="minor"/>
    </font>
    <font>
      <sz val="14"/>
      <name val="Times New Roman"/>
      <family val="2"/>
    </font>
    <font>
      <sz val="1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3" fillId="0" borderId="1" xfId="0" applyFont="1" applyBorder="1"/>
    <xf numFmtId="0" fontId="1" fillId="2" borderId="1" xfId="0" applyFont="1" applyFill="1" applyBorder="1"/>
    <xf numFmtId="1" fontId="3" fillId="0" borderId="0" xfId="0" applyNumberFormat="1" applyFont="1"/>
    <xf numFmtId="1" fontId="1" fillId="0" borderId="0" xfId="0" applyNumberFormat="1" applyFont="1"/>
    <xf numFmtId="0" fontId="3" fillId="0" borderId="0" xfId="0" applyFont="1" applyAlignment="1">
      <alignment horizontal="left"/>
    </xf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tabSelected="1" workbookViewId="0">
      <selection activeCell="B2" sqref="B2"/>
    </sheetView>
  </sheetViews>
  <sheetFormatPr defaultColWidth="9.7109375" defaultRowHeight="15" x14ac:dyDescent="0.25"/>
  <cols>
    <col min="1" max="1" width="9.7109375" style="1"/>
    <col min="2" max="2" width="28" style="3" customWidth="1"/>
    <col min="3" max="3" width="12" style="3" customWidth="1"/>
    <col min="4" max="4" width="18.28515625" style="3" customWidth="1"/>
    <col min="5" max="5" width="8.140625" style="3" customWidth="1"/>
    <col min="6" max="16384" width="9.7109375" style="3"/>
  </cols>
  <sheetData>
    <row r="1" spans="1:8" ht="18.75" x14ac:dyDescent="0.3">
      <c r="B1" s="2" t="s">
        <v>187</v>
      </c>
    </row>
    <row r="2" spans="1:8" ht="18.75" x14ac:dyDescent="0.3">
      <c r="B2" s="2" t="s">
        <v>78</v>
      </c>
    </row>
    <row r="3" spans="1:8" x14ac:dyDescent="0.25">
      <c r="A3" s="4" t="s">
        <v>3</v>
      </c>
      <c r="B3" s="4" t="s">
        <v>0</v>
      </c>
      <c r="C3" s="4" t="s">
        <v>2</v>
      </c>
      <c r="D3" s="4" t="s">
        <v>1</v>
      </c>
      <c r="E3" s="4" t="s">
        <v>8</v>
      </c>
      <c r="F3" s="7" t="s">
        <v>180</v>
      </c>
      <c r="G3" s="3" t="s">
        <v>181</v>
      </c>
      <c r="H3" s="7" t="s">
        <v>182</v>
      </c>
    </row>
    <row r="4" spans="1:8" x14ac:dyDescent="0.25">
      <c r="A4" s="4"/>
      <c r="B4" s="4"/>
      <c r="C4" s="4"/>
      <c r="D4" s="4"/>
      <c r="E4" s="4"/>
      <c r="F4" s="7"/>
    </row>
    <row r="5" spans="1:8" x14ac:dyDescent="0.25">
      <c r="A5" s="4">
        <v>19</v>
      </c>
      <c r="B5" s="4" t="s">
        <v>127</v>
      </c>
      <c r="C5" s="4" t="s">
        <v>128</v>
      </c>
      <c r="D5" s="4" t="s">
        <v>124</v>
      </c>
      <c r="E5" s="4">
        <v>219</v>
      </c>
      <c r="F5" s="8">
        <v>0</v>
      </c>
      <c r="G5" s="3">
        <v>927</v>
      </c>
      <c r="H5" s="8">
        <f>F5+G5</f>
        <v>927</v>
      </c>
    </row>
    <row r="6" spans="1:8" x14ac:dyDescent="0.25">
      <c r="A6" s="4">
        <v>18</v>
      </c>
      <c r="B6" s="4" t="s">
        <v>37</v>
      </c>
      <c r="C6" s="4" t="s">
        <v>38</v>
      </c>
      <c r="D6" s="4" t="s">
        <v>28</v>
      </c>
      <c r="E6" s="4">
        <v>145</v>
      </c>
      <c r="F6" s="8">
        <f>(210-E6)*0.7*4</f>
        <v>182</v>
      </c>
      <c r="G6" s="1">
        <v>724</v>
      </c>
      <c r="H6" s="8">
        <f>F6+G6</f>
        <v>906</v>
      </c>
    </row>
    <row r="7" spans="1:8" x14ac:dyDescent="0.25">
      <c r="A7" s="4">
        <v>10</v>
      </c>
      <c r="B7" s="4" t="s">
        <v>63</v>
      </c>
      <c r="C7" s="4" t="s">
        <v>64</v>
      </c>
      <c r="D7" s="4" t="s">
        <v>65</v>
      </c>
      <c r="E7" s="4">
        <v>163</v>
      </c>
      <c r="F7" s="8">
        <f>(210-E7)*0.7*4</f>
        <v>131.6</v>
      </c>
      <c r="G7" s="3">
        <v>744</v>
      </c>
      <c r="H7" s="8">
        <f>F7+G7</f>
        <v>875.6</v>
      </c>
    </row>
    <row r="8" spans="1:8" x14ac:dyDescent="0.25">
      <c r="A8" s="4">
        <v>12</v>
      </c>
      <c r="B8" s="4" t="s">
        <v>40</v>
      </c>
      <c r="C8" s="4" t="s">
        <v>41</v>
      </c>
      <c r="D8" s="4" t="s">
        <v>39</v>
      </c>
      <c r="E8" s="4">
        <v>180</v>
      </c>
      <c r="F8" s="8">
        <f>(210-E8)*0.7*4</f>
        <v>84</v>
      </c>
      <c r="G8" s="3">
        <v>781</v>
      </c>
      <c r="H8" s="8">
        <f>F8+G8</f>
        <v>865</v>
      </c>
    </row>
    <row r="9" spans="1:8" x14ac:dyDescent="0.25">
      <c r="A9" s="4">
        <v>24</v>
      </c>
      <c r="B9" s="4" t="s">
        <v>153</v>
      </c>
      <c r="C9" s="4" t="s">
        <v>154</v>
      </c>
      <c r="D9" s="4" t="s">
        <v>146</v>
      </c>
      <c r="E9" s="4">
        <v>195</v>
      </c>
      <c r="F9" s="8">
        <f>(210-E9)*0.7*4</f>
        <v>42</v>
      </c>
      <c r="G9" s="3">
        <v>816</v>
      </c>
      <c r="H9" s="8">
        <f>F9+G9</f>
        <v>858</v>
      </c>
    </row>
    <row r="10" spans="1:8" x14ac:dyDescent="0.25">
      <c r="A10" s="4">
        <v>21</v>
      </c>
      <c r="B10" s="4" t="s">
        <v>155</v>
      </c>
      <c r="C10" s="4" t="s">
        <v>156</v>
      </c>
      <c r="D10" s="4" t="s">
        <v>146</v>
      </c>
      <c r="E10" s="4">
        <v>233</v>
      </c>
      <c r="F10" s="8">
        <v>0</v>
      </c>
      <c r="G10" s="1">
        <v>856</v>
      </c>
      <c r="H10" s="8">
        <f>F10+G10</f>
        <v>856</v>
      </c>
    </row>
    <row r="11" spans="1:8" x14ac:dyDescent="0.25">
      <c r="A11" s="4">
        <v>11</v>
      </c>
      <c r="B11" s="4" t="s">
        <v>42</v>
      </c>
      <c r="C11" s="4" t="s">
        <v>43</v>
      </c>
      <c r="D11" s="4" t="s">
        <v>39</v>
      </c>
      <c r="E11" s="4">
        <v>150</v>
      </c>
      <c r="F11" s="8">
        <f>(210-E11)*0.7*4</f>
        <v>168</v>
      </c>
      <c r="G11" s="1">
        <v>686</v>
      </c>
      <c r="H11" s="8">
        <f>F11+G11</f>
        <v>854</v>
      </c>
    </row>
    <row r="12" spans="1:8" x14ac:dyDescent="0.25">
      <c r="A12" s="4">
        <v>12</v>
      </c>
      <c r="B12" s="4" t="s">
        <v>44</v>
      </c>
      <c r="C12" s="4" t="s">
        <v>45</v>
      </c>
      <c r="D12" s="4" t="s">
        <v>39</v>
      </c>
      <c r="E12" s="4">
        <v>164</v>
      </c>
      <c r="F12" s="8">
        <f>(210-E12)*0.7*4</f>
        <v>128.79999999999998</v>
      </c>
      <c r="G12" s="1">
        <v>724</v>
      </c>
      <c r="H12" s="8">
        <f>F12+G12</f>
        <v>852.8</v>
      </c>
    </row>
    <row r="13" spans="1:8" x14ac:dyDescent="0.25">
      <c r="A13" s="4">
        <v>16</v>
      </c>
      <c r="B13" s="4" t="s">
        <v>76</v>
      </c>
      <c r="C13" s="4" t="s">
        <v>77</v>
      </c>
      <c r="D13" s="4" t="s">
        <v>28</v>
      </c>
      <c r="E13" s="4">
        <v>152</v>
      </c>
      <c r="F13" s="8">
        <f>(210-E13)*0.7*4</f>
        <v>162.39999999999998</v>
      </c>
      <c r="G13" s="3">
        <v>685</v>
      </c>
      <c r="H13" s="8">
        <f>F13+G13</f>
        <v>847.4</v>
      </c>
    </row>
    <row r="14" spans="1:8" x14ac:dyDescent="0.25">
      <c r="A14" s="4">
        <v>20</v>
      </c>
      <c r="B14" s="4" t="s">
        <v>135</v>
      </c>
      <c r="C14" s="4" t="s">
        <v>136</v>
      </c>
      <c r="D14" s="4" t="s">
        <v>124</v>
      </c>
      <c r="E14" s="4">
        <v>139</v>
      </c>
      <c r="F14" s="8">
        <f>(210-E14)*0.7*4</f>
        <v>198.79999999999998</v>
      </c>
      <c r="G14" s="1">
        <v>641</v>
      </c>
      <c r="H14" s="8">
        <f>F14+G14</f>
        <v>839.8</v>
      </c>
    </row>
    <row r="15" spans="1:8" x14ac:dyDescent="0.25">
      <c r="A15" s="4">
        <v>14</v>
      </c>
      <c r="B15" s="4" t="s">
        <v>58</v>
      </c>
      <c r="C15" s="4" t="s">
        <v>161</v>
      </c>
      <c r="D15" s="4" t="s">
        <v>57</v>
      </c>
      <c r="E15" s="4">
        <v>169</v>
      </c>
      <c r="F15" s="8">
        <f>(210-E15)*0.7*4</f>
        <v>114.8</v>
      </c>
      <c r="G15" s="3">
        <v>721</v>
      </c>
      <c r="H15" s="8">
        <f>F15+G15</f>
        <v>835.8</v>
      </c>
    </row>
    <row r="16" spans="1:8" x14ac:dyDescent="0.25">
      <c r="A16" s="4">
        <v>20</v>
      </c>
      <c r="B16" s="4" t="s">
        <v>137</v>
      </c>
      <c r="C16" s="4" t="s">
        <v>138</v>
      </c>
      <c r="D16" s="4" t="s">
        <v>124</v>
      </c>
      <c r="E16" s="4">
        <v>145</v>
      </c>
      <c r="F16" s="8">
        <f>(210-E16)*0.7*4</f>
        <v>182</v>
      </c>
      <c r="G16" s="3">
        <v>649</v>
      </c>
      <c r="H16" s="8">
        <f>F16+G16</f>
        <v>831</v>
      </c>
    </row>
    <row r="17" spans="1:8" x14ac:dyDescent="0.25">
      <c r="A17" s="4">
        <v>22</v>
      </c>
      <c r="B17" s="4" t="s">
        <v>144</v>
      </c>
      <c r="C17" s="4" t="s">
        <v>145</v>
      </c>
      <c r="D17" s="4" t="s">
        <v>146</v>
      </c>
      <c r="E17" s="4">
        <v>195</v>
      </c>
      <c r="F17" s="8">
        <f>(210-E17)*0.7*4</f>
        <v>42</v>
      </c>
      <c r="G17" s="1">
        <v>787</v>
      </c>
      <c r="H17" s="8">
        <f>F17+G17</f>
        <v>829</v>
      </c>
    </row>
    <row r="18" spans="1:8" x14ac:dyDescent="0.25">
      <c r="A18" s="4">
        <v>17</v>
      </c>
      <c r="B18" s="4" t="s">
        <v>31</v>
      </c>
      <c r="C18" s="4" t="s">
        <v>32</v>
      </c>
      <c r="D18" s="4" t="s">
        <v>28</v>
      </c>
      <c r="E18" s="4">
        <v>173</v>
      </c>
      <c r="F18" s="8">
        <f>(210-E18)*0.7*4</f>
        <v>103.6</v>
      </c>
      <c r="G18" s="1">
        <v>718</v>
      </c>
      <c r="H18" s="8">
        <f>F18+G18</f>
        <v>821.6</v>
      </c>
    </row>
    <row r="19" spans="1:8" x14ac:dyDescent="0.25">
      <c r="A19" s="4">
        <v>19</v>
      </c>
      <c r="B19" s="4" t="s">
        <v>125</v>
      </c>
      <c r="C19" s="4" t="s">
        <v>126</v>
      </c>
      <c r="D19" s="4" t="s">
        <v>124</v>
      </c>
      <c r="E19" s="4">
        <v>219</v>
      </c>
      <c r="F19" s="8">
        <v>0</v>
      </c>
      <c r="G19" s="3">
        <v>813</v>
      </c>
      <c r="H19" s="8">
        <f>F19+G19</f>
        <v>813</v>
      </c>
    </row>
    <row r="20" spans="1:8" x14ac:dyDescent="0.25">
      <c r="A20" s="4">
        <v>6</v>
      </c>
      <c r="B20" s="4" t="s">
        <v>5</v>
      </c>
      <c r="C20" s="4" t="s">
        <v>10</v>
      </c>
      <c r="D20" s="4" t="s">
        <v>9</v>
      </c>
      <c r="E20" s="4">
        <v>164</v>
      </c>
      <c r="F20" s="8">
        <f>(210-E20)*0.7*4</f>
        <v>128.79999999999998</v>
      </c>
      <c r="G20" s="3">
        <v>682</v>
      </c>
      <c r="H20" s="8">
        <f>F20+G20</f>
        <v>810.8</v>
      </c>
    </row>
    <row r="21" spans="1:8" x14ac:dyDescent="0.25">
      <c r="A21" s="4">
        <v>9</v>
      </c>
      <c r="B21" s="4" t="s">
        <v>21</v>
      </c>
      <c r="C21" s="4" t="s">
        <v>18</v>
      </c>
      <c r="D21" s="4" t="s">
        <v>95</v>
      </c>
      <c r="E21" s="4">
        <v>178</v>
      </c>
      <c r="F21" s="8">
        <f>(210-E21)*0.7*4</f>
        <v>89.6</v>
      </c>
      <c r="G21" s="3">
        <v>712</v>
      </c>
      <c r="H21" s="8">
        <f>F21+G21</f>
        <v>801.6</v>
      </c>
    </row>
    <row r="22" spans="1:8" x14ac:dyDescent="0.25">
      <c r="A22" s="4">
        <v>26</v>
      </c>
      <c r="B22" s="4" t="s">
        <v>164</v>
      </c>
      <c r="C22" s="4" t="s">
        <v>165</v>
      </c>
      <c r="D22" s="4" t="s">
        <v>157</v>
      </c>
      <c r="E22" s="4">
        <v>149</v>
      </c>
      <c r="F22" s="8">
        <f>(210-E22)*0.7*4</f>
        <v>170.79999999999998</v>
      </c>
      <c r="G22" s="3">
        <v>629</v>
      </c>
      <c r="H22" s="8">
        <f>F22+G22</f>
        <v>799.8</v>
      </c>
    </row>
    <row r="23" spans="1:8" x14ac:dyDescent="0.25">
      <c r="A23" s="4">
        <v>18</v>
      </c>
      <c r="B23" s="4" t="s">
        <v>35</v>
      </c>
      <c r="C23" s="4" t="s">
        <v>36</v>
      </c>
      <c r="D23" s="4" t="s">
        <v>28</v>
      </c>
      <c r="E23" s="4">
        <v>138</v>
      </c>
      <c r="F23" s="8">
        <f>(210-E23)*0.7*4</f>
        <v>201.6</v>
      </c>
      <c r="G23" s="3">
        <v>588</v>
      </c>
      <c r="H23" s="8">
        <f>F23+G23</f>
        <v>789.6</v>
      </c>
    </row>
    <row r="24" spans="1:8" x14ac:dyDescent="0.25">
      <c r="A24" s="4">
        <v>24</v>
      </c>
      <c r="B24" s="4" t="s">
        <v>168</v>
      </c>
      <c r="C24" s="4" t="s">
        <v>169</v>
      </c>
      <c r="D24" s="4" t="s">
        <v>157</v>
      </c>
      <c r="E24" s="4">
        <v>172</v>
      </c>
      <c r="F24" s="8">
        <f>(210-E24)*0.7*4</f>
        <v>106.39999999999999</v>
      </c>
      <c r="G24" s="3">
        <v>679</v>
      </c>
      <c r="H24" s="8">
        <f>F24+G24</f>
        <v>785.4</v>
      </c>
    </row>
    <row r="25" spans="1:8" x14ac:dyDescent="0.25">
      <c r="A25" s="4">
        <v>10</v>
      </c>
      <c r="B25" s="4" t="s">
        <v>90</v>
      </c>
      <c r="C25" s="4" t="s">
        <v>94</v>
      </c>
      <c r="D25" s="4" t="s">
        <v>19</v>
      </c>
      <c r="E25" s="4">
        <v>145</v>
      </c>
      <c r="F25" s="8">
        <f>(210-E25)*0.7*4</f>
        <v>182</v>
      </c>
      <c r="G25" s="3">
        <v>602</v>
      </c>
      <c r="H25" s="8">
        <f>F25+G25</f>
        <v>784</v>
      </c>
    </row>
    <row r="26" spans="1:8" x14ac:dyDescent="0.25">
      <c r="A26" s="4">
        <v>16</v>
      </c>
      <c r="B26" s="4" t="s">
        <v>117</v>
      </c>
      <c r="C26" s="4" t="s">
        <v>118</v>
      </c>
      <c r="D26" s="4" t="s">
        <v>28</v>
      </c>
      <c r="E26" s="4">
        <v>136</v>
      </c>
      <c r="F26" s="8">
        <f>(210-E26)*0.7*4</f>
        <v>207.2</v>
      </c>
      <c r="G26" s="3">
        <v>574</v>
      </c>
      <c r="H26" s="8">
        <f>F26+G26</f>
        <v>781.2</v>
      </c>
    </row>
    <row r="27" spans="1:8" x14ac:dyDescent="0.25">
      <c r="A27" s="4">
        <v>25</v>
      </c>
      <c r="B27" s="4" t="s">
        <v>170</v>
      </c>
      <c r="C27" s="4" t="s">
        <v>171</v>
      </c>
      <c r="D27" s="4" t="s">
        <v>157</v>
      </c>
      <c r="E27" s="4">
        <v>159</v>
      </c>
      <c r="F27" s="8">
        <f>(210-E27)*0.7*4</f>
        <v>142.79999999999998</v>
      </c>
      <c r="G27" s="3">
        <v>638</v>
      </c>
      <c r="H27" s="8">
        <f>F27+G27</f>
        <v>780.8</v>
      </c>
    </row>
    <row r="28" spans="1:8" x14ac:dyDescent="0.25">
      <c r="A28" s="4">
        <v>5</v>
      </c>
      <c r="B28" s="4" t="s">
        <v>80</v>
      </c>
      <c r="C28" s="4" t="s">
        <v>81</v>
      </c>
      <c r="D28" s="4" t="s">
        <v>19</v>
      </c>
      <c r="E28" s="4">
        <v>120</v>
      </c>
      <c r="F28" s="8">
        <f>(210-E28)*0.7*4</f>
        <v>251.99999999999997</v>
      </c>
      <c r="G28" s="3">
        <f>96+122+134+175</f>
        <v>527</v>
      </c>
      <c r="H28" s="8">
        <f>F28+G28</f>
        <v>779</v>
      </c>
    </row>
    <row r="29" spans="1:8" x14ac:dyDescent="0.25">
      <c r="A29" s="4">
        <v>22</v>
      </c>
      <c r="B29" s="4" t="s">
        <v>147</v>
      </c>
      <c r="C29" s="4" t="s">
        <v>148</v>
      </c>
      <c r="D29" s="4" t="s">
        <v>146</v>
      </c>
      <c r="E29" s="4">
        <v>170</v>
      </c>
      <c r="F29" s="8">
        <f>(210-E29)*0.7*4</f>
        <v>112</v>
      </c>
      <c r="G29" s="1">
        <v>660</v>
      </c>
      <c r="H29" s="8">
        <f>F29+G29</f>
        <v>772</v>
      </c>
    </row>
    <row r="30" spans="1:8" x14ac:dyDescent="0.25">
      <c r="A30" s="4">
        <v>11</v>
      </c>
      <c r="B30" s="4" t="s">
        <v>22</v>
      </c>
      <c r="C30" s="4" t="s">
        <v>23</v>
      </c>
      <c r="D30" s="4" t="s">
        <v>97</v>
      </c>
      <c r="E30" s="4">
        <v>193</v>
      </c>
      <c r="F30" s="8">
        <f>(210-E30)*0.7*4</f>
        <v>47.599999999999994</v>
      </c>
      <c r="G30" s="1">
        <v>718</v>
      </c>
      <c r="H30" s="8">
        <f>F30+G30</f>
        <v>765.6</v>
      </c>
    </row>
    <row r="31" spans="1:8" x14ac:dyDescent="0.25">
      <c r="A31" s="4">
        <v>17</v>
      </c>
      <c r="B31" s="4" t="s">
        <v>33</v>
      </c>
      <c r="C31" s="4" t="s">
        <v>34</v>
      </c>
      <c r="D31" s="4" t="s">
        <v>28</v>
      </c>
      <c r="E31" s="4">
        <v>164</v>
      </c>
      <c r="F31" s="8">
        <f>(210-E31)*0.7*4</f>
        <v>128.79999999999998</v>
      </c>
      <c r="G31" s="3">
        <v>633</v>
      </c>
      <c r="H31" s="8">
        <f>F31+G31</f>
        <v>761.8</v>
      </c>
    </row>
    <row r="32" spans="1:8" x14ac:dyDescent="0.25">
      <c r="A32" s="4">
        <v>5</v>
      </c>
      <c r="B32" s="4" t="s">
        <v>6</v>
      </c>
      <c r="C32" s="4" t="s">
        <v>11</v>
      </c>
      <c r="D32" s="4" t="s">
        <v>9</v>
      </c>
      <c r="E32" s="4">
        <v>145</v>
      </c>
      <c r="F32" s="8">
        <f>(210-E32)*0.7*4</f>
        <v>182</v>
      </c>
      <c r="G32" s="3">
        <v>579</v>
      </c>
      <c r="H32" s="8">
        <f>F32+G32</f>
        <v>761</v>
      </c>
    </row>
    <row r="33" spans="1:8" x14ac:dyDescent="0.25">
      <c r="A33" s="4">
        <v>9</v>
      </c>
      <c r="B33" s="4" t="s">
        <v>51</v>
      </c>
      <c r="C33" s="4" t="s">
        <v>52</v>
      </c>
      <c r="D33" s="4" t="s">
        <v>48</v>
      </c>
      <c r="E33" s="4">
        <v>169</v>
      </c>
      <c r="F33" s="8">
        <f>(210-E33)*0.7*4</f>
        <v>114.8</v>
      </c>
      <c r="G33" s="3">
        <v>637</v>
      </c>
      <c r="H33" s="8">
        <f>F33+G33</f>
        <v>751.8</v>
      </c>
    </row>
    <row r="34" spans="1:8" x14ac:dyDescent="0.25">
      <c r="A34" s="4">
        <v>7</v>
      </c>
      <c r="B34" s="4" t="s">
        <v>82</v>
      </c>
      <c r="C34" s="4" t="s">
        <v>12</v>
      </c>
      <c r="D34" s="4" t="s">
        <v>9</v>
      </c>
      <c r="E34" s="4">
        <v>143</v>
      </c>
      <c r="F34" s="8">
        <f>(210-E34)*0.7*4</f>
        <v>187.6</v>
      </c>
      <c r="G34" s="3">
        <v>564</v>
      </c>
      <c r="H34" s="8">
        <f>F34+G34</f>
        <v>751.6</v>
      </c>
    </row>
    <row r="35" spans="1:8" x14ac:dyDescent="0.25">
      <c r="A35" s="4">
        <v>13</v>
      </c>
      <c r="B35" s="4" t="s">
        <v>141</v>
      </c>
      <c r="C35" s="4" t="s">
        <v>142</v>
      </c>
      <c r="D35" s="4" t="s">
        <v>39</v>
      </c>
      <c r="E35" s="4">
        <v>174</v>
      </c>
      <c r="F35" s="8">
        <f>(210-E35)*0.7*4</f>
        <v>100.8</v>
      </c>
      <c r="G35" s="3">
        <v>650</v>
      </c>
      <c r="H35" s="8">
        <f>F35+G35</f>
        <v>750.8</v>
      </c>
    </row>
    <row r="36" spans="1:8" x14ac:dyDescent="0.25">
      <c r="A36" s="4">
        <v>3</v>
      </c>
      <c r="B36" s="4" t="s">
        <v>69</v>
      </c>
      <c r="C36" s="4" t="s">
        <v>70</v>
      </c>
      <c r="D36" s="4" t="s">
        <v>66</v>
      </c>
      <c r="E36" s="4">
        <v>176</v>
      </c>
      <c r="F36" s="8">
        <f>(210-E36)*0.7*4</f>
        <v>95.199999999999989</v>
      </c>
      <c r="G36" s="3">
        <v>653</v>
      </c>
      <c r="H36" s="8">
        <f>F36+G36</f>
        <v>748.2</v>
      </c>
    </row>
    <row r="37" spans="1:8" x14ac:dyDescent="0.25">
      <c r="A37" s="4">
        <v>26</v>
      </c>
      <c r="B37" s="4" t="s">
        <v>162</v>
      </c>
      <c r="C37" s="4" t="s">
        <v>163</v>
      </c>
      <c r="D37" s="4" t="s">
        <v>157</v>
      </c>
      <c r="E37" s="4">
        <v>151</v>
      </c>
      <c r="F37" s="8">
        <f>(210-E37)*0.7*4</f>
        <v>165.2</v>
      </c>
      <c r="G37" s="3">
        <v>583</v>
      </c>
      <c r="H37" s="8">
        <f>F37+G37</f>
        <v>748.2</v>
      </c>
    </row>
    <row r="38" spans="1:8" x14ac:dyDescent="0.25">
      <c r="A38" s="4">
        <v>6</v>
      </c>
      <c r="B38" s="4" t="s">
        <v>4</v>
      </c>
      <c r="C38" s="4" t="s">
        <v>7</v>
      </c>
      <c r="D38" s="4" t="s">
        <v>9</v>
      </c>
      <c r="E38" s="4">
        <v>132</v>
      </c>
      <c r="F38" s="8">
        <f>(210-E38)*0.7*4</f>
        <v>218.39999999999998</v>
      </c>
      <c r="G38" s="1">
        <v>522</v>
      </c>
      <c r="H38" s="8">
        <f>F38+G38</f>
        <v>740.4</v>
      </c>
    </row>
    <row r="39" spans="1:8" x14ac:dyDescent="0.25">
      <c r="A39" s="4">
        <v>13</v>
      </c>
      <c r="B39" s="4" t="s">
        <v>74</v>
      </c>
      <c r="C39" s="4" t="s">
        <v>75</v>
      </c>
      <c r="D39" s="4" t="s">
        <v>39</v>
      </c>
      <c r="E39" s="4">
        <v>127</v>
      </c>
      <c r="F39" s="8">
        <f>(210-E39)*0.7*4</f>
        <v>232.39999999999998</v>
      </c>
      <c r="G39" s="3">
        <v>505</v>
      </c>
      <c r="H39" s="8">
        <f>F39+G39</f>
        <v>737.4</v>
      </c>
    </row>
    <row r="40" spans="1:8" x14ac:dyDescent="0.25">
      <c r="A40" s="4">
        <v>14</v>
      </c>
      <c r="B40" s="4" t="s">
        <v>62</v>
      </c>
      <c r="C40" s="4" t="s">
        <v>115</v>
      </c>
      <c r="D40" s="4" t="s">
        <v>19</v>
      </c>
      <c r="E40" s="4">
        <v>130</v>
      </c>
      <c r="F40" s="8">
        <f>(210-E40)*0.7*4</f>
        <v>224</v>
      </c>
      <c r="G40" s="3">
        <v>509</v>
      </c>
      <c r="H40" s="8">
        <f>F40+G40</f>
        <v>733</v>
      </c>
    </row>
    <row r="41" spans="1:8" x14ac:dyDescent="0.25">
      <c r="A41" s="4">
        <v>8</v>
      </c>
      <c r="B41" s="4" t="s">
        <v>46</v>
      </c>
      <c r="C41" s="4" t="s">
        <v>47</v>
      </c>
      <c r="D41" s="4" t="s">
        <v>48</v>
      </c>
      <c r="E41" s="4">
        <v>171</v>
      </c>
      <c r="F41" s="8">
        <f>(210-E41)*0.7*4</f>
        <v>109.19999999999999</v>
      </c>
      <c r="G41" s="3">
        <v>614</v>
      </c>
      <c r="H41" s="8">
        <f>F41+G41</f>
        <v>723.2</v>
      </c>
    </row>
    <row r="42" spans="1:8" x14ac:dyDescent="0.25">
      <c r="A42" s="4">
        <v>4</v>
      </c>
      <c r="B42" s="4" t="s">
        <v>113</v>
      </c>
      <c r="C42" s="4" t="s">
        <v>114</v>
      </c>
      <c r="D42" s="4" t="s">
        <v>66</v>
      </c>
      <c r="E42" s="4">
        <v>155</v>
      </c>
      <c r="F42" s="8">
        <f>(210-E42)*0.7*4</f>
        <v>154</v>
      </c>
      <c r="G42" s="3">
        <v>561</v>
      </c>
      <c r="H42" s="8">
        <f>F42+G42</f>
        <v>715</v>
      </c>
    </row>
    <row r="43" spans="1:8" x14ac:dyDescent="0.25">
      <c r="A43" s="4">
        <v>3</v>
      </c>
      <c r="B43" s="4" t="s">
        <v>111</v>
      </c>
      <c r="C43" s="4" t="s">
        <v>112</v>
      </c>
      <c r="D43" s="4" t="s">
        <v>66</v>
      </c>
      <c r="E43" s="4">
        <v>198</v>
      </c>
      <c r="F43" s="8">
        <f>(210-E43)*0.7*4</f>
        <v>33.599999999999994</v>
      </c>
      <c r="G43" s="3">
        <v>678</v>
      </c>
      <c r="H43" s="8">
        <f>F43+G43</f>
        <v>711.6</v>
      </c>
    </row>
    <row r="44" spans="1:8" x14ac:dyDescent="0.25">
      <c r="A44" s="4">
        <v>8</v>
      </c>
      <c r="B44" s="4" t="s">
        <v>49</v>
      </c>
      <c r="C44" s="4" t="s">
        <v>50</v>
      </c>
      <c r="D44" s="4" t="s">
        <v>48</v>
      </c>
      <c r="E44" s="4">
        <v>173</v>
      </c>
      <c r="F44" s="8">
        <f>(210-E44)*0.7*4</f>
        <v>103.6</v>
      </c>
      <c r="G44" s="3">
        <v>608</v>
      </c>
      <c r="H44" s="8">
        <f>F44+G44</f>
        <v>711.6</v>
      </c>
    </row>
    <row r="45" spans="1:8" x14ac:dyDescent="0.25">
      <c r="A45" s="4">
        <v>15</v>
      </c>
      <c r="B45" s="4" t="s">
        <v>116</v>
      </c>
      <c r="C45" s="4" t="s">
        <v>30</v>
      </c>
      <c r="D45" s="4" t="s">
        <v>28</v>
      </c>
      <c r="E45" s="4">
        <v>150</v>
      </c>
      <c r="F45" s="8">
        <f>(210-E45)*0.7*4</f>
        <v>168</v>
      </c>
      <c r="G45" s="3">
        <v>519</v>
      </c>
      <c r="H45" s="8">
        <f>F45+G45</f>
        <v>687</v>
      </c>
    </row>
    <row r="46" spans="1:8" x14ac:dyDescent="0.25">
      <c r="A46" s="4">
        <v>4</v>
      </c>
      <c r="B46" s="4" t="s">
        <v>71</v>
      </c>
      <c r="C46" s="4" t="s">
        <v>72</v>
      </c>
      <c r="D46" s="4" t="s">
        <v>66</v>
      </c>
      <c r="E46" s="4">
        <v>189</v>
      </c>
      <c r="F46" s="8">
        <f>(210-E46)*0.7*4</f>
        <v>58.8</v>
      </c>
      <c r="G46" s="3">
        <f>133+148+157+189</f>
        <v>627</v>
      </c>
      <c r="H46" s="8">
        <f>F46+G46</f>
        <v>685.8</v>
      </c>
    </row>
    <row r="47" spans="1:8" x14ac:dyDescent="0.25">
      <c r="A47" s="4">
        <v>23</v>
      </c>
      <c r="B47" s="4" t="s">
        <v>151</v>
      </c>
      <c r="C47" s="4" t="s">
        <v>152</v>
      </c>
      <c r="D47" s="4" t="s">
        <v>146</v>
      </c>
      <c r="E47" s="4">
        <v>191</v>
      </c>
      <c r="F47" s="8">
        <f>(210-E47)*0.7*4</f>
        <v>53.199999999999996</v>
      </c>
      <c r="G47" s="3">
        <v>632</v>
      </c>
      <c r="H47" s="8">
        <f>F47+G47</f>
        <v>685.2</v>
      </c>
    </row>
    <row r="48" spans="1:8" x14ac:dyDescent="0.25">
      <c r="A48" s="4">
        <v>25</v>
      </c>
      <c r="B48" s="4" t="s">
        <v>166</v>
      </c>
      <c r="C48" s="4" t="s">
        <v>167</v>
      </c>
      <c r="D48" s="4" t="s">
        <v>157</v>
      </c>
      <c r="E48" s="4">
        <v>165</v>
      </c>
      <c r="F48" s="8">
        <f>(210-E48)*0.7*4</f>
        <v>125.99999999999999</v>
      </c>
      <c r="G48" s="3">
        <v>555</v>
      </c>
      <c r="H48" s="8">
        <f>F48+G48</f>
        <v>681</v>
      </c>
    </row>
    <row r="49" spans="1:8" x14ac:dyDescent="0.25">
      <c r="A49" s="4">
        <v>7</v>
      </c>
      <c r="B49" s="4" t="s">
        <v>83</v>
      </c>
      <c r="C49" s="4" t="s">
        <v>84</v>
      </c>
      <c r="D49" s="4" t="s">
        <v>9</v>
      </c>
      <c r="E49" s="4">
        <v>136</v>
      </c>
      <c r="F49" s="8">
        <f>(210-E49)*0.7*4</f>
        <v>207.2</v>
      </c>
      <c r="G49" s="3">
        <v>455</v>
      </c>
      <c r="H49" s="8">
        <f>F49+G49</f>
        <v>662.2</v>
      </c>
    </row>
    <row r="50" spans="1:8" x14ac:dyDescent="0.25">
      <c r="A50" s="6">
        <v>15</v>
      </c>
      <c r="B50" s="6" t="s">
        <v>27</v>
      </c>
      <c r="C50" s="6" t="s">
        <v>29</v>
      </c>
      <c r="D50" s="6" t="s">
        <v>28</v>
      </c>
      <c r="E50" s="6">
        <v>162</v>
      </c>
      <c r="F50" s="8">
        <f>(210-E50)*0.7*4</f>
        <v>134.39999999999998</v>
      </c>
      <c r="G50" s="1" t="s">
        <v>179</v>
      </c>
      <c r="H50" s="8">
        <v>134</v>
      </c>
    </row>
    <row r="51" spans="1:8" x14ac:dyDescent="0.25">
      <c r="A51" s="4">
        <v>23</v>
      </c>
      <c r="B51" s="4" t="s">
        <v>149</v>
      </c>
      <c r="C51" s="4" t="s">
        <v>150</v>
      </c>
      <c r="D51" s="4" t="s">
        <v>146</v>
      </c>
      <c r="E51" s="4">
        <v>194</v>
      </c>
      <c r="F51" s="8">
        <f>(210-E51)*0.7*4</f>
        <v>44.8</v>
      </c>
      <c r="G51" s="9" t="s">
        <v>183</v>
      </c>
      <c r="H51" s="8">
        <v>45</v>
      </c>
    </row>
    <row r="52" spans="1:8" x14ac:dyDescent="0.25">
      <c r="A52" s="6">
        <v>21</v>
      </c>
      <c r="B52" s="6" t="s">
        <v>122</v>
      </c>
      <c r="C52" s="6" t="s">
        <v>123</v>
      </c>
      <c r="D52" s="6" t="s">
        <v>124</v>
      </c>
      <c r="E52" s="6">
        <v>225</v>
      </c>
      <c r="F52" s="8">
        <v>0</v>
      </c>
      <c r="G52" s="1" t="s">
        <v>179</v>
      </c>
      <c r="H52" s="8">
        <v>0</v>
      </c>
    </row>
  </sheetData>
  <sortState xmlns:xlrd2="http://schemas.microsoft.com/office/spreadsheetml/2017/richdata2" ref="A5:H52">
    <sortCondition descending="1" ref="H5:H52"/>
  </sortState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2"/>
  <sheetViews>
    <sheetView workbookViewId="0">
      <selection activeCell="B2" sqref="B2"/>
    </sheetView>
  </sheetViews>
  <sheetFormatPr defaultColWidth="9.140625" defaultRowHeight="15" x14ac:dyDescent="0.25"/>
  <cols>
    <col min="1" max="1" width="8.7109375" style="1" customWidth="1"/>
    <col min="2" max="2" width="28.7109375" style="3" customWidth="1"/>
    <col min="3" max="3" width="12.140625" style="3" customWidth="1"/>
    <col min="4" max="4" width="20" style="3" customWidth="1"/>
    <col min="5" max="5" width="13.7109375" style="3" customWidth="1"/>
    <col min="6" max="16384" width="9.140625" style="3"/>
  </cols>
  <sheetData>
    <row r="1" spans="1:8" ht="18.75" x14ac:dyDescent="0.3">
      <c r="B1" s="2" t="s">
        <v>187</v>
      </c>
    </row>
    <row r="2" spans="1:8" ht="18.75" x14ac:dyDescent="0.3">
      <c r="B2" s="2" t="s">
        <v>79</v>
      </c>
    </row>
    <row r="3" spans="1:8" x14ac:dyDescent="0.25">
      <c r="A3" s="4" t="s">
        <v>3</v>
      </c>
      <c r="B3" s="4" t="s">
        <v>0</v>
      </c>
      <c r="C3" s="4" t="s">
        <v>2</v>
      </c>
      <c r="D3" s="4" t="s">
        <v>1</v>
      </c>
      <c r="E3" s="4" t="s">
        <v>8</v>
      </c>
      <c r="F3" s="7" t="s">
        <v>180</v>
      </c>
      <c r="G3" s="3" t="s">
        <v>181</v>
      </c>
      <c r="H3" s="7" t="s">
        <v>182</v>
      </c>
    </row>
    <row r="4" spans="1:8" x14ac:dyDescent="0.25">
      <c r="A4" s="4"/>
      <c r="B4" s="5"/>
      <c r="C4" s="5"/>
      <c r="D4" s="5"/>
      <c r="E4" s="5"/>
      <c r="F4" s="7"/>
    </row>
    <row r="5" spans="1:8" x14ac:dyDescent="0.25">
      <c r="A5" s="4">
        <v>13</v>
      </c>
      <c r="B5" s="4" t="s">
        <v>172</v>
      </c>
      <c r="C5" s="4" t="s">
        <v>177</v>
      </c>
      <c r="D5" s="4" t="s">
        <v>24</v>
      </c>
      <c r="E5" s="4">
        <v>210</v>
      </c>
      <c r="F5" s="8">
        <f>(210-E5)*0.7*4</f>
        <v>0</v>
      </c>
      <c r="G5" s="3">
        <v>972</v>
      </c>
      <c r="H5" s="8">
        <f>F5+G5</f>
        <v>972</v>
      </c>
    </row>
    <row r="6" spans="1:8" x14ac:dyDescent="0.25">
      <c r="A6" s="4">
        <v>3</v>
      </c>
      <c r="B6" s="4" t="s">
        <v>85</v>
      </c>
      <c r="C6" s="4" t="s">
        <v>86</v>
      </c>
      <c r="D6" s="4" t="s">
        <v>13</v>
      </c>
      <c r="E6" s="10">
        <v>211</v>
      </c>
      <c r="F6" s="8">
        <v>0</v>
      </c>
      <c r="G6" s="3">
        <v>917</v>
      </c>
      <c r="H6" s="8">
        <f>F6+G6</f>
        <v>917</v>
      </c>
    </row>
    <row r="7" spans="1:8" x14ac:dyDescent="0.25">
      <c r="A7" s="4">
        <v>14</v>
      </c>
      <c r="B7" s="4" t="s">
        <v>119</v>
      </c>
      <c r="C7" s="4" t="s">
        <v>158</v>
      </c>
      <c r="D7" s="4" t="s">
        <v>66</v>
      </c>
      <c r="E7" s="4">
        <v>189</v>
      </c>
      <c r="F7" s="8">
        <f>(210-E7)*0.7*4</f>
        <v>58.8</v>
      </c>
      <c r="G7" s="3">
        <v>845</v>
      </c>
      <c r="H7" s="8">
        <f>F7+G7</f>
        <v>903.8</v>
      </c>
    </row>
    <row r="8" spans="1:8" x14ac:dyDescent="0.25">
      <c r="A8" s="4">
        <v>15</v>
      </c>
      <c r="B8" s="4" t="s">
        <v>67</v>
      </c>
      <c r="C8" s="4" t="s">
        <v>68</v>
      </c>
      <c r="D8" s="4" t="s">
        <v>66</v>
      </c>
      <c r="E8" s="4">
        <v>189</v>
      </c>
      <c r="F8" s="8">
        <f>(210-E8)*0.7*4</f>
        <v>58.8</v>
      </c>
      <c r="G8" s="1">
        <v>838</v>
      </c>
      <c r="H8" s="8">
        <f>F8+G8</f>
        <v>896.8</v>
      </c>
    </row>
    <row r="9" spans="1:8" x14ac:dyDescent="0.25">
      <c r="A9" s="4">
        <v>13</v>
      </c>
      <c r="B9" s="4" t="s">
        <v>25</v>
      </c>
      <c r="C9" s="4" t="s">
        <v>26</v>
      </c>
      <c r="D9" s="4" t="s">
        <v>24</v>
      </c>
      <c r="E9" s="4">
        <v>179</v>
      </c>
      <c r="F9" s="8">
        <f>(210-E9)*0.7*4</f>
        <v>86.8</v>
      </c>
      <c r="G9" s="3">
        <v>779</v>
      </c>
      <c r="H9" s="8">
        <f>F9+G9</f>
        <v>865.8</v>
      </c>
    </row>
    <row r="10" spans="1:8" x14ac:dyDescent="0.25">
      <c r="A10" s="4">
        <v>17</v>
      </c>
      <c r="B10" s="4" t="s">
        <v>133</v>
      </c>
      <c r="C10" s="4" t="s">
        <v>134</v>
      </c>
      <c r="D10" s="4" t="s">
        <v>124</v>
      </c>
      <c r="E10" s="4">
        <v>186</v>
      </c>
      <c r="F10" s="8">
        <f>(210-E10)*0.7*4</f>
        <v>67.199999999999989</v>
      </c>
      <c r="G10" s="1">
        <v>795</v>
      </c>
      <c r="H10" s="8">
        <f>F10+G10</f>
        <v>862.2</v>
      </c>
    </row>
    <row r="11" spans="1:8" x14ac:dyDescent="0.25">
      <c r="A11" s="4">
        <v>4</v>
      </c>
      <c r="B11" s="4" t="s">
        <v>89</v>
      </c>
      <c r="C11" s="4" t="s">
        <v>87</v>
      </c>
      <c r="D11" s="4" t="s">
        <v>13</v>
      </c>
      <c r="E11" s="4">
        <v>160</v>
      </c>
      <c r="F11" s="8">
        <f>(210-E11)*0.7*4</f>
        <v>140</v>
      </c>
      <c r="G11" s="3">
        <v>709</v>
      </c>
      <c r="H11" s="8">
        <f>F11+G11</f>
        <v>849</v>
      </c>
    </row>
    <row r="12" spans="1:8" x14ac:dyDescent="0.25">
      <c r="A12" s="4">
        <v>18</v>
      </c>
      <c r="B12" s="4" t="s">
        <v>173</v>
      </c>
      <c r="C12" s="4" t="s">
        <v>178</v>
      </c>
      <c r="D12" s="4" t="s">
        <v>174</v>
      </c>
      <c r="E12" s="4">
        <v>148</v>
      </c>
      <c r="F12" s="8">
        <f>(210-E12)*0.7*4</f>
        <v>173.6</v>
      </c>
      <c r="G12" s="1">
        <v>666</v>
      </c>
      <c r="H12" s="8">
        <f>F12+G12</f>
        <v>839.6</v>
      </c>
    </row>
    <row r="13" spans="1:8" x14ac:dyDescent="0.25">
      <c r="A13" s="4">
        <v>5</v>
      </c>
      <c r="B13" s="4" t="s">
        <v>60</v>
      </c>
      <c r="C13" s="4" t="s">
        <v>61</v>
      </c>
      <c r="D13" s="4" t="s">
        <v>57</v>
      </c>
      <c r="E13" s="4">
        <v>131</v>
      </c>
      <c r="F13" s="8">
        <f>(210-E13)*0.7*4</f>
        <v>221.2</v>
      </c>
      <c r="G13" s="3">
        <v>601</v>
      </c>
      <c r="H13" s="8">
        <f>F13+G13</f>
        <v>822.2</v>
      </c>
    </row>
    <row r="14" spans="1:8" x14ac:dyDescent="0.25">
      <c r="A14" s="4">
        <v>19</v>
      </c>
      <c r="B14" s="4" t="s">
        <v>159</v>
      </c>
      <c r="C14" s="4" t="s">
        <v>160</v>
      </c>
      <c r="D14" s="4" t="s">
        <v>143</v>
      </c>
      <c r="E14" s="4">
        <v>166</v>
      </c>
      <c r="F14" s="8">
        <f>(210-E14)*0.7*4</f>
        <v>123.19999999999999</v>
      </c>
      <c r="G14" s="3">
        <v>686</v>
      </c>
      <c r="H14" s="8">
        <f>F14+G14</f>
        <v>809.2</v>
      </c>
    </row>
    <row r="15" spans="1:8" x14ac:dyDescent="0.25">
      <c r="A15" s="4">
        <v>19</v>
      </c>
      <c r="B15" s="4" t="s">
        <v>184</v>
      </c>
      <c r="C15" s="4" t="s">
        <v>185</v>
      </c>
      <c r="D15" s="4" t="s">
        <v>186</v>
      </c>
      <c r="E15" s="4">
        <v>192</v>
      </c>
      <c r="F15" s="8">
        <f>(210-E15)*0.7*4</f>
        <v>50.4</v>
      </c>
      <c r="G15" s="3">
        <v>748</v>
      </c>
      <c r="H15" s="8">
        <f>F15+G15</f>
        <v>798.4</v>
      </c>
    </row>
    <row r="16" spans="1:8" x14ac:dyDescent="0.25">
      <c r="A16" s="4">
        <v>9</v>
      </c>
      <c r="B16" s="4" t="s">
        <v>104</v>
      </c>
      <c r="C16" s="4" t="s">
        <v>102</v>
      </c>
      <c r="D16" s="4" t="s">
        <v>99</v>
      </c>
      <c r="E16" s="4">
        <v>140</v>
      </c>
      <c r="F16" s="8">
        <f>(210-E16)*0.7*4</f>
        <v>196</v>
      </c>
      <c r="G16" s="3">
        <v>601</v>
      </c>
      <c r="H16" s="8">
        <f>F16+G16</f>
        <v>797</v>
      </c>
    </row>
    <row r="17" spans="1:8" x14ac:dyDescent="0.25">
      <c r="A17" s="4">
        <v>6</v>
      </c>
      <c r="B17" s="4" t="s">
        <v>73</v>
      </c>
      <c r="C17" s="4" t="s">
        <v>20</v>
      </c>
      <c r="D17" s="4" t="s">
        <v>93</v>
      </c>
      <c r="E17" s="4">
        <v>175</v>
      </c>
      <c r="F17" s="8">
        <f>(210-E17)*0.7*4</f>
        <v>98</v>
      </c>
      <c r="G17" s="3">
        <v>694</v>
      </c>
      <c r="H17" s="8">
        <f>F17+G17</f>
        <v>792</v>
      </c>
    </row>
    <row r="18" spans="1:8" x14ac:dyDescent="0.25">
      <c r="A18" s="4">
        <v>14</v>
      </c>
      <c r="B18" s="4" t="s">
        <v>175</v>
      </c>
      <c r="C18" s="4" t="s">
        <v>176</v>
      </c>
      <c r="D18" s="4" t="s">
        <v>66</v>
      </c>
      <c r="E18" s="4">
        <v>207</v>
      </c>
      <c r="F18" s="8">
        <f>(210-E18)*0.7*4</f>
        <v>8.3999999999999986</v>
      </c>
      <c r="G18" s="3">
        <v>781</v>
      </c>
      <c r="H18" s="8">
        <f>F18+G18</f>
        <v>789.4</v>
      </c>
    </row>
    <row r="19" spans="1:8" x14ac:dyDescent="0.25">
      <c r="A19" s="4">
        <v>17</v>
      </c>
      <c r="B19" s="4" t="s">
        <v>139</v>
      </c>
      <c r="C19" s="4" t="s">
        <v>140</v>
      </c>
      <c r="D19" s="4" t="s">
        <v>124</v>
      </c>
      <c r="E19" s="4">
        <v>197</v>
      </c>
      <c r="F19" s="8">
        <f>(210-E19)*0.7*4</f>
        <v>36.4</v>
      </c>
      <c r="G19" s="3">
        <v>747</v>
      </c>
      <c r="H19" s="8">
        <f>F19+G19</f>
        <v>783.4</v>
      </c>
    </row>
    <row r="20" spans="1:8" x14ac:dyDescent="0.25">
      <c r="A20" s="4">
        <v>16</v>
      </c>
      <c r="B20" s="4" t="s">
        <v>129</v>
      </c>
      <c r="C20" s="4" t="s">
        <v>130</v>
      </c>
      <c r="D20" s="4" t="s">
        <v>124</v>
      </c>
      <c r="E20" s="4">
        <v>176</v>
      </c>
      <c r="F20" s="8">
        <f>(210-E20)*0.7*4</f>
        <v>95.199999999999989</v>
      </c>
      <c r="G20" s="3">
        <v>685</v>
      </c>
      <c r="H20" s="8">
        <f>F20+G20</f>
        <v>780.2</v>
      </c>
    </row>
    <row r="21" spans="1:8" x14ac:dyDescent="0.25">
      <c r="A21" s="4">
        <v>16</v>
      </c>
      <c r="B21" s="4" t="s">
        <v>131</v>
      </c>
      <c r="C21" s="4" t="s">
        <v>132</v>
      </c>
      <c r="D21" s="4" t="s">
        <v>124</v>
      </c>
      <c r="E21" s="4">
        <v>199</v>
      </c>
      <c r="F21" s="8">
        <f>(210-E21)*0.7*4</f>
        <v>30.799999999999997</v>
      </c>
      <c r="G21" s="3">
        <v>739</v>
      </c>
      <c r="H21" s="8">
        <f>F21+G21</f>
        <v>769.8</v>
      </c>
    </row>
    <row r="22" spans="1:8" x14ac:dyDescent="0.25">
      <c r="A22" s="4">
        <v>15</v>
      </c>
      <c r="B22" s="4" t="s">
        <v>120</v>
      </c>
      <c r="C22" s="4" t="s">
        <v>121</v>
      </c>
      <c r="D22" s="4" t="s">
        <v>19</v>
      </c>
      <c r="E22" s="4">
        <v>123</v>
      </c>
      <c r="F22" s="8">
        <f>(210-E22)*0.7*4</f>
        <v>243.6</v>
      </c>
      <c r="G22" s="3">
        <v>518</v>
      </c>
      <c r="H22" s="8">
        <f>F22+G22</f>
        <v>761.6</v>
      </c>
    </row>
    <row r="23" spans="1:8" x14ac:dyDescent="0.25">
      <c r="A23" s="4">
        <v>10</v>
      </c>
      <c r="B23" s="4" t="s">
        <v>106</v>
      </c>
      <c r="C23" s="4" t="s">
        <v>102</v>
      </c>
      <c r="D23" s="4" t="s">
        <v>99</v>
      </c>
      <c r="E23" s="4">
        <v>120</v>
      </c>
      <c r="F23" s="8">
        <f>(210-E23)*0.7*4</f>
        <v>251.99999999999997</v>
      </c>
      <c r="G23" s="3">
        <v>506</v>
      </c>
      <c r="H23" s="8">
        <f>F23+G23</f>
        <v>758</v>
      </c>
    </row>
    <row r="24" spans="1:8" x14ac:dyDescent="0.25">
      <c r="A24" s="4">
        <v>4</v>
      </c>
      <c r="B24" s="4" t="s">
        <v>14</v>
      </c>
      <c r="C24" s="4" t="s">
        <v>15</v>
      </c>
      <c r="D24" s="4" t="s">
        <v>13</v>
      </c>
      <c r="E24" s="4">
        <v>153</v>
      </c>
      <c r="F24" s="8">
        <f>(210-E24)*0.7*4</f>
        <v>159.6</v>
      </c>
      <c r="G24" s="3">
        <v>588</v>
      </c>
      <c r="H24" s="8">
        <f>F24+G24</f>
        <v>747.6</v>
      </c>
    </row>
    <row r="25" spans="1:8" x14ac:dyDescent="0.25">
      <c r="A25" s="4">
        <v>8</v>
      </c>
      <c r="B25" s="4" t="s">
        <v>100</v>
      </c>
      <c r="C25" s="4" t="s">
        <v>102</v>
      </c>
      <c r="D25" s="4" t="s">
        <v>99</v>
      </c>
      <c r="E25" s="4">
        <v>120</v>
      </c>
      <c r="F25" s="8">
        <f>(210-E25)*0.7*4</f>
        <v>251.99999999999997</v>
      </c>
      <c r="G25" s="3">
        <v>495</v>
      </c>
      <c r="H25" s="8">
        <f>F25+G25</f>
        <v>747</v>
      </c>
    </row>
    <row r="26" spans="1:8" x14ac:dyDescent="0.25">
      <c r="A26" s="4">
        <v>10</v>
      </c>
      <c r="B26" s="4" t="s">
        <v>105</v>
      </c>
      <c r="C26" s="4" t="s">
        <v>102</v>
      </c>
      <c r="D26" s="4" t="s">
        <v>99</v>
      </c>
      <c r="E26" s="4">
        <v>120</v>
      </c>
      <c r="F26" s="8">
        <f>(210-E26)*0.7*4</f>
        <v>251.99999999999997</v>
      </c>
      <c r="G26" s="3">
        <v>484</v>
      </c>
      <c r="H26" s="8">
        <f>F26+G26</f>
        <v>736</v>
      </c>
    </row>
    <row r="27" spans="1:8" x14ac:dyDescent="0.25">
      <c r="A27" s="4">
        <v>7</v>
      </c>
      <c r="B27" s="4" t="s">
        <v>53</v>
      </c>
      <c r="C27" s="4" t="s">
        <v>54</v>
      </c>
      <c r="D27" s="4" t="s">
        <v>55</v>
      </c>
      <c r="E27" s="4">
        <v>157</v>
      </c>
      <c r="F27" s="8">
        <f>(210-E27)*0.7*4</f>
        <v>148.39999999999998</v>
      </c>
      <c r="G27" s="3">
        <v>567</v>
      </c>
      <c r="H27" s="8">
        <f>F27+G27</f>
        <v>715.4</v>
      </c>
    </row>
    <row r="28" spans="1:8" x14ac:dyDescent="0.25">
      <c r="A28" s="4">
        <v>3</v>
      </c>
      <c r="B28" s="4" t="s">
        <v>88</v>
      </c>
      <c r="C28" s="4" t="s">
        <v>16</v>
      </c>
      <c r="D28" s="4" t="s">
        <v>13</v>
      </c>
      <c r="E28" s="4">
        <v>165</v>
      </c>
      <c r="F28" s="8">
        <f>(210-E28)*0.7*4</f>
        <v>125.99999999999999</v>
      </c>
      <c r="G28" s="3">
        <v>588</v>
      </c>
      <c r="H28" s="8">
        <f>F28+G28</f>
        <v>714</v>
      </c>
    </row>
    <row r="29" spans="1:8" x14ac:dyDescent="0.25">
      <c r="A29" s="4">
        <v>6</v>
      </c>
      <c r="B29" s="4" t="s">
        <v>91</v>
      </c>
      <c r="C29" s="4" t="s">
        <v>56</v>
      </c>
      <c r="D29" s="4" t="s">
        <v>57</v>
      </c>
      <c r="E29" s="4">
        <v>147</v>
      </c>
      <c r="F29" s="8">
        <f>(210-E29)*0.7*4</f>
        <v>176.39999999999998</v>
      </c>
      <c r="G29" s="1">
        <v>535</v>
      </c>
      <c r="H29" s="8">
        <f>F29+G29</f>
        <v>711.4</v>
      </c>
    </row>
    <row r="30" spans="1:8" x14ac:dyDescent="0.25">
      <c r="A30" s="4">
        <v>18</v>
      </c>
      <c r="B30" s="4" t="s">
        <v>17</v>
      </c>
      <c r="C30" s="4" t="s">
        <v>96</v>
      </c>
      <c r="D30" s="4" t="s">
        <v>95</v>
      </c>
      <c r="E30" s="4">
        <v>171</v>
      </c>
      <c r="F30" s="8">
        <f>(210-E30)*0.7*4</f>
        <v>109.19999999999999</v>
      </c>
      <c r="G30" s="3">
        <v>597</v>
      </c>
      <c r="H30" s="8">
        <f>F30+G30</f>
        <v>706.2</v>
      </c>
    </row>
    <row r="31" spans="1:8" x14ac:dyDescent="0.25">
      <c r="A31" s="4">
        <v>7</v>
      </c>
      <c r="B31" s="4" t="s">
        <v>98</v>
      </c>
      <c r="C31" s="4" t="s">
        <v>102</v>
      </c>
      <c r="D31" s="4" t="s">
        <v>99</v>
      </c>
      <c r="E31" s="4">
        <v>120</v>
      </c>
      <c r="F31" s="8">
        <f>(210-E31)*0.7*4</f>
        <v>251.99999999999997</v>
      </c>
      <c r="G31" s="3">
        <v>451</v>
      </c>
      <c r="H31" s="8">
        <f>F31+G31</f>
        <v>703</v>
      </c>
    </row>
    <row r="32" spans="1:8" x14ac:dyDescent="0.25">
      <c r="A32" s="4">
        <v>9</v>
      </c>
      <c r="B32" s="4" t="s">
        <v>103</v>
      </c>
      <c r="C32" s="4" t="s">
        <v>102</v>
      </c>
      <c r="D32" s="4" t="s">
        <v>99</v>
      </c>
      <c r="E32" s="4">
        <v>120</v>
      </c>
      <c r="F32" s="8">
        <f>(210-E32)*0.7*4</f>
        <v>251.99999999999997</v>
      </c>
      <c r="G32" s="3">
        <v>435</v>
      </c>
      <c r="H32" s="8">
        <f>F32+G32</f>
        <v>687</v>
      </c>
    </row>
    <row r="33" spans="1:8" x14ac:dyDescent="0.25">
      <c r="A33" s="4">
        <v>11</v>
      </c>
      <c r="B33" s="4" t="s">
        <v>110</v>
      </c>
      <c r="C33" s="4" t="s">
        <v>102</v>
      </c>
      <c r="D33" s="4" t="s">
        <v>99</v>
      </c>
      <c r="E33" s="4">
        <v>120</v>
      </c>
      <c r="F33" s="8">
        <f>(210-E33)*0.7*4</f>
        <v>251.99999999999997</v>
      </c>
      <c r="G33" s="1">
        <v>424</v>
      </c>
      <c r="H33" s="8">
        <f>F33+G33</f>
        <v>676</v>
      </c>
    </row>
    <row r="34" spans="1:8" x14ac:dyDescent="0.25">
      <c r="A34" s="4">
        <v>8</v>
      </c>
      <c r="B34" s="4" t="s">
        <v>101</v>
      </c>
      <c r="C34" s="4" t="s">
        <v>102</v>
      </c>
      <c r="D34" s="4" t="s">
        <v>99</v>
      </c>
      <c r="E34" s="4">
        <v>120</v>
      </c>
      <c r="F34" s="8">
        <f>(210-E34)*0.7*4</f>
        <v>251.99999999999997</v>
      </c>
      <c r="G34" s="3">
        <v>413</v>
      </c>
      <c r="H34" s="8">
        <f>F34+G34</f>
        <v>665</v>
      </c>
    </row>
    <row r="35" spans="1:8" x14ac:dyDescent="0.25">
      <c r="A35" s="4">
        <v>5</v>
      </c>
      <c r="B35" s="4" t="s">
        <v>59</v>
      </c>
      <c r="C35" s="4" t="s">
        <v>92</v>
      </c>
      <c r="D35" s="4" t="s">
        <v>19</v>
      </c>
      <c r="E35" s="4">
        <v>120</v>
      </c>
      <c r="F35" s="8">
        <f>(210-E35)*0.7*4</f>
        <v>251.99999999999997</v>
      </c>
      <c r="G35" s="3">
        <v>411</v>
      </c>
      <c r="H35" s="8">
        <f>F35+G35</f>
        <v>663</v>
      </c>
    </row>
    <row r="36" spans="1:8" x14ac:dyDescent="0.25">
      <c r="A36" s="4">
        <v>11</v>
      </c>
      <c r="B36" s="4" t="s">
        <v>107</v>
      </c>
      <c r="C36" s="4" t="s">
        <v>102</v>
      </c>
      <c r="D36" s="4" t="s">
        <v>99</v>
      </c>
      <c r="E36" s="4">
        <v>120</v>
      </c>
      <c r="F36" s="8">
        <f>(210-E36)*0.7*4</f>
        <v>251.99999999999997</v>
      </c>
      <c r="G36" s="1">
        <v>336</v>
      </c>
      <c r="H36" s="8">
        <f>F36+G36</f>
        <v>588</v>
      </c>
    </row>
    <row r="37" spans="1:8" x14ac:dyDescent="0.25">
      <c r="A37" s="4">
        <v>12</v>
      </c>
      <c r="B37" s="4" t="s">
        <v>109</v>
      </c>
      <c r="C37" s="4" t="s">
        <v>102</v>
      </c>
      <c r="D37" s="4" t="s">
        <v>99</v>
      </c>
      <c r="E37" s="4">
        <v>120</v>
      </c>
      <c r="F37" s="8">
        <f>(210-E37)*0.7*4</f>
        <v>251.99999999999997</v>
      </c>
      <c r="G37" s="3">
        <f>39+57+66+67</f>
        <v>229</v>
      </c>
      <c r="H37" s="8">
        <f>F37+G37</f>
        <v>481</v>
      </c>
    </row>
    <row r="38" spans="1:8" x14ac:dyDescent="0.25">
      <c r="A38" s="4">
        <v>12</v>
      </c>
      <c r="B38" s="4" t="s">
        <v>108</v>
      </c>
      <c r="C38" s="4" t="s">
        <v>102</v>
      </c>
      <c r="D38" s="4" t="s">
        <v>99</v>
      </c>
      <c r="E38" s="4">
        <v>120</v>
      </c>
      <c r="F38" s="8">
        <f>(210-E38)*0.7*4</f>
        <v>251.99999999999997</v>
      </c>
      <c r="G38" s="1">
        <v>139</v>
      </c>
      <c r="H38" s="8">
        <f>F38+G38</f>
        <v>391</v>
      </c>
    </row>
    <row r="39" spans="1:8" x14ac:dyDescent="0.25">
      <c r="A39" s="4">
        <v>20</v>
      </c>
      <c r="B39" s="4"/>
      <c r="C39" s="4"/>
      <c r="D39" s="4"/>
      <c r="E39" s="4"/>
      <c r="F39" s="8"/>
      <c r="G39" s="1"/>
      <c r="H39" s="8"/>
    </row>
    <row r="40" spans="1:8" x14ac:dyDescent="0.25">
      <c r="A40" s="4">
        <v>20</v>
      </c>
      <c r="B40" s="4"/>
      <c r="C40" s="4"/>
      <c r="D40" s="4"/>
      <c r="E40" s="4"/>
      <c r="F40" s="8"/>
      <c r="H40" s="8"/>
    </row>
    <row r="41" spans="1:8" x14ac:dyDescent="0.25">
      <c r="F41" s="8"/>
      <c r="H41" s="8"/>
    </row>
    <row r="42" spans="1:8" x14ac:dyDescent="0.25">
      <c r="F42" s="8"/>
      <c r="G42" s="1"/>
      <c r="H42" s="8"/>
    </row>
    <row r="43" spans="1:8" x14ac:dyDescent="0.25">
      <c r="F43" s="8"/>
      <c r="G43" s="1"/>
      <c r="H43" s="8"/>
    </row>
    <row r="44" spans="1:8" x14ac:dyDescent="0.25">
      <c r="F44" s="8"/>
      <c r="G44" s="1"/>
      <c r="H44" s="8"/>
    </row>
    <row r="45" spans="1:8" x14ac:dyDescent="0.25">
      <c r="F45" s="8"/>
      <c r="H45" s="8"/>
    </row>
    <row r="46" spans="1:8" x14ac:dyDescent="0.25">
      <c r="F46" s="8"/>
      <c r="H46" s="8"/>
    </row>
    <row r="47" spans="1:8" x14ac:dyDescent="0.25">
      <c r="F47" s="8"/>
      <c r="H47" s="8"/>
    </row>
    <row r="48" spans="1:8" x14ac:dyDescent="0.25">
      <c r="F48" s="8"/>
      <c r="H48" s="8"/>
    </row>
    <row r="49" spans="6:8" x14ac:dyDescent="0.25">
      <c r="F49" s="8"/>
      <c r="H49" s="8"/>
    </row>
    <row r="50" spans="6:8" x14ac:dyDescent="0.25">
      <c r="F50" s="8"/>
      <c r="H50" s="8"/>
    </row>
    <row r="51" spans="6:8" x14ac:dyDescent="0.25">
      <c r="F51" s="8"/>
      <c r="H51" s="8"/>
    </row>
    <row r="52" spans="6:8" x14ac:dyDescent="0.25">
      <c r="F52" s="8"/>
      <c r="H52" s="8"/>
    </row>
  </sheetData>
  <sortState xmlns:xlrd2="http://schemas.microsoft.com/office/spreadsheetml/2017/richdata2" ref="A5:H38">
    <sortCondition descending="1" ref="H5:H38"/>
  </sortState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 9.45</vt:lpstr>
      <vt:lpstr>Start 11.15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Bjarne Olsen</dc:creator>
  <cp:lastModifiedBy>Tine Bune</cp:lastModifiedBy>
  <cp:lastPrinted>2025-12-04T10:39:50Z</cp:lastPrinted>
  <dcterms:created xsi:type="dcterms:W3CDTF">2023-02-19T15:50:31Z</dcterms:created>
  <dcterms:modified xsi:type="dcterms:W3CDTF">2025-12-07T12:03:23Z</dcterms:modified>
</cp:coreProperties>
</file>